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Graduazione X peso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<sst xmlns="http://schemas.openxmlformats.org/spreadsheetml/2006/main" count="33" uniqueCount="21">
  <si>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Categoria</t>
  </si>
  <si>
    <t>N° Dip</t>
  </si>
  <si>
    <t>Peso</t>
  </si>
  <si>
    <t>% VALUTAZ.</t>
  </si>
  <si>
    <t>Peso Valutato</t>
  </si>
  <si>
    <t>PESO TOTALE</t>
  </si>
  <si>
    <t>Carato</t>
  </si>
  <si>
    <t>Spett.Totale</t>
  </si>
  <si>
    <t xml:space="preserve">Quota Ind.Ann. </t>
  </si>
  <si>
    <t>Complessa</t>
  </si>
  <si>
    <t>Semplice</t>
  </si>
  <si>
    <t>Alta Spec.</t>
  </si>
  <si>
    <t>Base &lt;5Anni</t>
  </si>
  <si>
    <t>Totale</t>
  </si>
  <si>
    <t>VERIFICA</t>
  </si>
  <si>
    <t>Base</t>
  </si>
  <si>
    <t>Alta</t>
  </si>
  <si>
    <t>Fondo 2014</t>
  </si>
  <si>
    <t xml:space="preserve"> </t>
  </si>
  <si>
    <t>giordano anna</t>
  </si>
  <si>
    <t>DIRIGENZA NON MEDICA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</si>
</sst>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\ #0.0E+0"/>
    <numFmt numFmtId="182" formatCode="mm/dd/yyyy\ hh:mm:ss"/>
    <numFmt numFmtId="183" formatCode="mm/dd/yyyy"/>
    <numFmt numFmtId="184" formatCode="[$-410]dddd\ d\ mmmm\ yyyy"/>
    <numFmt numFmtId="185" formatCode="_-[$€-2]\ * #,##0.00_-;\-[$€-2]\ * #,##0.00_-;_-[$€-2]\ * \-??_-"/>
    <numFmt numFmtId="186" formatCode="#,##0.00_ ;\-#,##0.00\ "/>
    <numFmt numFmtId="187" formatCode="[$€-410]\ #,##0.00;[Red]\-[$€-410]\ #,##0.00"/>
    <numFmt numFmtId="188" formatCode="_-&quot;€ &quot;* #,##0.00_-;&quot;-€ &quot;* #,##0.00_-;_-&quot;€ &quot;* \-??_-;_-@_-"/>
    <numFmt numFmtId="189" formatCode="_-[$€-2]\ * #,##0.00_-;\-[$€-2]\ * #,##0.00_-;_-[$€-2]\ * &quot;-&quot;??_-;_-@_-"/>
    <numFmt numFmtId="190" formatCode="0.0"/>
    <numFmt numFmtId="191" formatCode="_-[$€-410]\ * #,##0.00_-;\-[$€-410]\ * #,##0.00_-;_-[$€-410]\ * &quot;-&quot;??_-;_-@_-"/>
    <numFmt numFmtId="192" formatCode="0.0%"/>
  </numFmts>
  <fonts count="39"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85" fontId="0" fillId="0" borderId="0" applyFill="0" applyBorder="0" applyAlignment="0" applyProtection="0"/>
    <xf numFmtId="0" fontId="27" fillId="28" borderId="1" applyNumberFormat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80" fontId="0" fillId="0" borderId="0">
      <alignment/>
      <protection/>
    </xf>
    <xf numFmtId="45" fontId="0" fillId="0" borderId="0">
      <alignment/>
      <protection/>
    </xf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85" fontId="2" fillId="0" borderId="10" xfId="60" applyNumberFormat="1" applyFont="1" applyBorder="1">
      <alignment/>
      <protection/>
    </xf>
    <xf numFmtId="0" fontId="0" fillId="0" borderId="10" xfId="44" applyNumberFormat="1" applyFill="1" applyBorder="1" applyAlignment="1" applyProtection="1">
      <alignment/>
      <protection/>
    </xf>
    <xf numFmtId="186" fontId="0" fillId="0" borderId="10" xfId="60" applyNumberFormat="1" applyBorder="1">
      <alignment/>
      <protection/>
    </xf>
    <xf numFmtId="2" fontId="0" fillId="0" borderId="10" xfId="44" applyNumberFormat="1" applyFill="1" applyBorder="1" applyAlignment="1" applyProtection="1">
      <alignment/>
      <protection/>
    </xf>
    <xf numFmtId="187" fontId="2" fillId="0" borderId="10" xfId="60" applyNumberFormat="1" applyFont="1" applyFill="1" applyBorder="1" applyAlignment="1" applyProtection="1">
      <alignment/>
      <protection/>
    </xf>
    <xf numFmtId="187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8" fontId="1" fillId="0" borderId="10" xfId="0" applyNumberFormat="1" applyFont="1" applyBorder="1" applyAlignment="1">
      <alignment/>
    </xf>
    <xf numFmtId="4" fontId="0" fillId="0" borderId="10" xfId="44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44" applyNumberFormat="1" applyFill="1" applyBorder="1" applyAlignment="1" applyProtection="1">
      <alignment/>
      <protection/>
    </xf>
    <xf numFmtId="185" fontId="0" fillId="0" borderId="0" xfId="0" applyNumberFormat="1" applyBorder="1" applyAlignment="1">
      <alignment/>
    </xf>
    <xf numFmtId="188" fontId="1" fillId="0" borderId="0" xfId="0" applyNumberFormat="1" applyFont="1" applyBorder="1" applyAlignment="1">
      <alignment/>
    </xf>
    <xf numFmtId="189" fontId="0" fillId="0" borderId="0" xfId="0" applyNumberFormat="1" applyBorder="1" applyAlignment="1">
      <alignment/>
    </xf>
    <xf numFmtId="185" fontId="2" fillId="0" borderId="0" xfId="42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87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87" fontId="0" fillId="0" borderId="0" xfId="0" applyNumberFormat="1" applyAlignment="1">
      <alignment/>
    </xf>
    <xf numFmtId="188" fontId="0" fillId="0" borderId="10" xfId="60" applyNumberFormat="1" applyFont="1" applyFill="1" applyBorder="1" applyAlignment="1" applyProtection="1">
      <alignment/>
      <protection/>
    </xf>
    <xf numFmtId="9" fontId="0" fillId="0" borderId="0" xfId="0" applyNumberForma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D31" sqref="D31"/>
    </sheetView>
  </sheetViews>
  <sheetFormatPr defaultColWidth="11.57421875" defaultRowHeight="12.75"/>
  <cols>
    <col min="1" max="4" width="11.57421875" style="0" customWidth="1"/>
    <col min="5" max="5" width="14.00390625" style="0" customWidth="1"/>
    <col min="6" max="6" width="11.57421875" style="0" customWidth="1"/>
    <col min="7" max="7" width="14.7109375" style="0" customWidth="1"/>
    <col min="8" max="8" width="13.28125" style="0" customWidth="1"/>
    <col min="9" max="9" width="11.7109375" style="0" bestFit="1" customWidth="1"/>
    <col min="10" max="10" width="15.57421875" style="0" customWidth="1"/>
  </cols>
  <sheetData>
    <row r="1" spans="1:10" ht="12.75">
      <c r="A1" s="1"/>
      <c r="B1" s="1"/>
      <c r="C1" s="1"/>
      <c r="D1" s="1"/>
      <c r="E1" s="1"/>
      <c r="F1" s="1"/>
      <c r="G1" s="2"/>
      <c r="H1" s="1"/>
      <c r="I1" s="1"/>
      <c r="J1" s="1"/>
    </row>
    <row r="2" spans="1:10" ht="12.75">
      <c r="A2" s="1"/>
      <c r="B2" s="1"/>
      <c r="C2" s="1"/>
      <c r="D2" s="1" t="s">
        <v>20</v>
      </c>
      <c r="E2" s="1"/>
      <c r="F2" s="1"/>
      <c r="G2" s="2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2"/>
      <c r="H3" s="1"/>
      <c r="I3" s="1"/>
      <c r="J3" s="1"/>
    </row>
    <row r="4" spans="1:10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17</v>
      </c>
      <c r="H4" s="3" t="s">
        <v>6</v>
      </c>
      <c r="I4" s="3" t="s">
        <v>7</v>
      </c>
      <c r="J4" s="3" t="s">
        <v>8</v>
      </c>
    </row>
    <row r="5" spans="1:10" ht="12.75">
      <c r="A5" s="3"/>
      <c r="B5" s="5"/>
      <c r="C5" s="5"/>
      <c r="D5" s="5"/>
      <c r="E5" s="5"/>
      <c r="F5" s="5"/>
      <c r="G5" s="6">
        <v>356722.08</v>
      </c>
      <c r="H5" s="5"/>
      <c r="I5" s="5"/>
      <c r="J5" s="5"/>
    </row>
    <row r="6" spans="1:10" ht="12.75">
      <c r="A6" s="3" t="s">
        <v>9</v>
      </c>
      <c r="B6" s="3">
        <v>1</v>
      </c>
      <c r="C6" s="7">
        <v>100</v>
      </c>
      <c r="D6" s="7">
        <v>88</v>
      </c>
      <c r="E6" s="7">
        <f aca="true" t="shared" si="0" ref="E6:E17">C6*D6%</f>
        <v>88</v>
      </c>
      <c r="F6" s="8">
        <f aca="true" t="shared" si="1" ref="F6:F17">E6*B6</f>
        <v>88</v>
      </c>
      <c r="G6" s="5"/>
      <c r="H6" s="9">
        <f>G18/F18</f>
        <v>110.07554071995192</v>
      </c>
      <c r="I6" s="10">
        <f aca="true" t="shared" si="2" ref="I6:I17">H6*F6</f>
        <v>9686.647583355769</v>
      </c>
      <c r="J6" s="11">
        <f aca="true" t="shared" si="3" ref="J6:J17">I6/B6</f>
        <v>9686.647583355769</v>
      </c>
    </row>
    <row r="7" spans="1:10" ht="12.75">
      <c r="A7" s="3" t="s">
        <v>9</v>
      </c>
      <c r="B7" s="3">
        <v>4</v>
      </c>
      <c r="C7" s="7">
        <v>100</v>
      </c>
      <c r="D7" s="7">
        <v>91</v>
      </c>
      <c r="E7" s="7">
        <f t="shared" si="0"/>
        <v>91</v>
      </c>
      <c r="F7" s="8">
        <f t="shared" si="1"/>
        <v>364</v>
      </c>
      <c r="G7" s="5"/>
      <c r="H7" s="9">
        <f>G18/F18</f>
        <v>110.07554071995192</v>
      </c>
      <c r="I7" s="10">
        <f t="shared" si="2"/>
        <v>40067.496822062494</v>
      </c>
      <c r="J7" s="11">
        <f t="shared" si="3"/>
        <v>10016.874205515624</v>
      </c>
    </row>
    <row r="8" spans="1:10" ht="12.75">
      <c r="A8" s="3" t="s">
        <v>10</v>
      </c>
      <c r="B8" s="3">
        <v>12</v>
      </c>
      <c r="C8" s="7">
        <v>90</v>
      </c>
      <c r="D8" s="7">
        <v>91</v>
      </c>
      <c r="E8" s="7">
        <f t="shared" si="0"/>
        <v>81.9</v>
      </c>
      <c r="F8" s="8">
        <f t="shared" si="1"/>
        <v>982.8000000000001</v>
      </c>
      <c r="G8" s="5"/>
      <c r="H8" s="9">
        <f>G18/F18</f>
        <v>110.07554071995192</v>
      </c>
      <c r="I8" s="10">
        <f t="shared" si="2"/>
        <v>108182.24141956875</v>
      </c>
      <c r="J8" s="11">
        <f t="shared" si="3"/>
        <v>9015.186784964062</v>
      </c>
    </row>
    <row r="9" spans="1:10" ht="12.75">
      <c r="A9" s="3" t="s">
        <v>10</v>
      </c>
      <c r="B9" s="3">
        <v>3</v>
      </c>
      <c r="C9" s="7">
        <v>90</v>
      </c>
      <c r="D9" s="7">
        <v>88</v>
      </c>
      <c r="E9" s="7">
        <f t="shared" si="0"/>
        <v>79.2</v>
      </c>
      <c r="F9" s="8">
        <f t="shared" si="1"/>
        <v>237.60000000000002</v>
      </c>
      <c r="G9" s="5"/>
      <c r="H9" s="9">
        <f>G18/F18</f>
        <v>110.07554071995192</v>
      </c>
      <c r="I9" s="10">
        <f t="shared" si="2"/>
        <v>26153.948475060577</v>
      </c>
      <c r="J9" s="11">
        <f t="shared" si="3"/>
        <v>8717.982825020192</v>
      </c>
    </row>
    <row r="10" spans="1:10" ht="12.75">
      <c r="A10" s="3" t="s">
        <v>10</v>
      </c>
      <c r="B10" s="3">
        <v>1</v>
      </c>
      <c r="C10" s="7">
        <v>90</v>
      </c>
      <c r="D10" s="7">
        <v>89</v>
      </c>
      <c r="E10" s="7">
        <f t="shared" si="0"/>
        <v>80.1</v>
      </c>
      <c r="F10" s="8">
        <f t="shared" si="1"/>
        <v>80.1</v>
      </c>
      <c r="G10" s="5"/>
      <c r="H10" s="9">
        <f>G18/F18</f>
        <v>110.07554071995192</v>
      </c>
      <c r="I10" s="10">
        <f t="shared" si="2"/>
        <v>8817.050811668149</v>
      </c>
      <c r="J10" s="11">
        <f t="shared" si="3"/>
        <v>8817.050811668149</v>
      </c>
    </row>
    <row r="11" spans="1:10" ht="12.75">
      <c r="A11" s="3" t="s">
        <v>10</v>
      </c>
      <c r="B11" s="3">
        <v>1</v>
      </c>
      <c r="C11" s="7">
        <v>90</v>
      </c>
      <c r="D11" s="7">
        <v>90</v>
      </c>
      <c r="E11" s="7">
        <f t="shared" si="0"/>
        <v>81</v>
      </c>
      <c r="F11" s="8">
        <f t="shared" si="1"/>
        <v>81</v>
      </c>
      <c r="G11" s="5"/>
      <c r="H11" s="9">
        <f>G18/F18</f>
        <v>110.07554071995192</v>
      </c>
      <c r="I11" s="10">
        <f t="shared" si="2"/>
        <v>8916.118798316105</v>
      </c>
      <c r="J11" s="11">
        <f t="shared" si="3"/>
        <v>8916.118798316105</v>
      </c>
    </row>
    <row r="12" spans="1:10" ht="12.75">
      <c r="A12" s="3" t="s">
        <v>11</v>
      </c>
      <c r="B12" s="3">
        <v>3</v>
      </c>
      <c r="C12" s="7">
        <v>45</v>
      </c>
      <c r="D12" s="7">
        <v>90.15</v>
      </c>
      <c r="E12" s="7">
        <f t="shared" si="0"/>
        <v>40.5675</v>
      </c>
      <c r="F12" s="8">
        <f t="shared" si="1"/>
        <v>121.70250000000001</v>
      </c>
      <c r="G12" s="5"/>
      <c r="H12" s="9">
        <f>G18/F18</f>
        <v>110.07554071995192</v>
      </c>
      <c r="I12" s="10">
        <f t="shared" si="2"/>
        <v>13396.46849446995</v>
      </c>
      <c r="J12" s="11">
        <f t="shared" si="3"/>
        <v>4465.4894981566495</v>
      </c>
    </row>
    <row r="13" spans="1:10" ht="12.75">
      <c r="A13" s="3" t="s">
        <v>11</v>
      </c>
      <c r="B13" s="3">
        <v>5</v>
      </c>
      <c r="C13" s="7">
        <v>45</v>
      </c>
      <c r="D13" s="7">
        <v>88</v>
      </c>
      <c r="E13" s="7">
        <f t="shared" si="0"/>
        <v>39.6</v>
      </c>
      <c r="F13" s="8">
        <f t="shared" si="1"/>
        <v>198</v>
      </c>
      <c r="G13" s="5"/>
      <c r="H13" s="9">
        <f>G18/F18</f>
        <v>110.07554071995192</v>
      </c>
      <c r="I13" s="10">
        <f t="shared" si="2"/>
        <v>21794.95706255048</v>
      </c>
      <c r="J13" s="11">
        <f t="shared" si="3"/>
        <v>4358.991412510096</v>
      </c>
    </row>
    <row r="14" spans="1:10" ht="12.75">
      <c r="A14" s="3" t="s">
        <v>11</v>
      </c>
      <c r="B14" s="3">
        <v>4</v>
      </c>
      <c r="C14" s="7">
        <v>45</v>
      </c>
      <c r="D14" s="7">
        <v>89</v>
      </c>
      <c r="E14" s="7">
        <f t="shared" si="0"/>
        <v>40.05</v>
      </c>
      <c r="F14" s="8">
        <f t="shared" si="1"/>
        <v>160.2</v>
      </c>
      <c r="G14" s="5"/>
      <c r="H14" s="9">
        <f>G18/F18</f>
        <v>110.07554071995192</v>
      </c>
      <c r="I14" s="10">
        <f t="shared" si="2"/>
        <v>17634.101623336297</v>
      </c>
      <c r="J14" s="11">
        <f t="shared" si="3"/>
        <v>4408.525405834074</v>
      </c>
    </row>
    <row r="15" spans="1:10" ht="12.75">
      <c r="A15" s="3" t="s">
        <v>11</v>
      </c>
      <c r="B15" s="3">
        <v>20</v>
      </c>
      <c r="C15" s="7">
        <v>45</v>
      </c>
      <c r="D15" s="7">
        <v>91</v>
      </c>
      <c r="E15" s="7">
        <f t="shared" si="0"/>
        <v>40.95</v>
      </c>
      <c r="F15" s="8">
        <f t="shared" si="1"/>
        <v>819</v>
      </c>
      <c r="G15" s="5"/>
      <c r="H15" s="9">
        <f>G18/F18</f>
        <v>110.07554071995192</v>
      </c>
      <c r="I15" s="10">
        <f t="shared" si="2"/>
        <v>90151.86784964062</v>
      </c>
      <c r="J15" s="11">
        <f t="shared" si="3"/>
        <v>4507.593392482031</v>
      </c>
    </row>
    <row r="16" spans="1:10" ht="12.75">
      <c r="A16" s="3" t="s">
        <v>12</v>
      </c>
      <c r="B16" s="3">
        <v>1</v>
      </c>
      <c r="C16" s="7">
        <v>30</v>
      </c>
      <c r="D16" s="7">
        <v>88</v>
      </c>
      <c r="E16" s="7">
        <f t="shared" si="0"/>
        <v>26.4</v>
      </c>
      <c r="F16" s="8">
        <f t="shared" si="1"/>
        <v>26.4</v>
      </c>
      <c r="G16" s="5"/>
      <c r="H16" s="9">
        <f>G18/F18</f>
        <v>110.07554071995192</v>
      </c>
      <c r="I16" s="10">
        <f t="shared" si="2"/>
        <v>2905.9942750067303</v>
      </c>
      <c r="J16" s="11">
        <f t="shared" si="3"/>
        <v>2905.9942750067303</v>
      </c>
    </row>
    <row r="17" spans="1:10" ht="12.75">
      <c r="A17" s="3" t="s">
        <v>12</v>
      </c>
      <c r="B17" s="3">
        <v>3</v>
      </c>
      <c r="C17" s="7">
        <v>30</v>
      </c>
      <c r="D17" s="7">
        <v>91</v>
      </c>
      <c r="E17" s="7">
        <f t="shared" si="0"/>
        <v>27.3</v>
      </c>
      <c r="F17" s="8">
        <f t="shared" si="1"/>
        <v>81.9</v>
      </c>
      <c r="G17" s="5"/>
      <c r="H17" s="9">
        <f>G18/F18</f>
        <v>110.07554071995192</v>
      </c>
      <c r="I17" s="10">
        <f t="shared" si="2"/>
        <v>9015.186784964062</v>
      </c>
      <c r="J17" s="11">
        <f t="shared" si="3"/>
        <v>3005.0622616546875</v>
      </c>
    </row>
    <row r="18" spans="1:10" ht="12.75">
      <c r="A18" s="3" t="s">
        <v>13</v>
      </c>
      <c r="B18" s="12">
        <f>SUM(B6:B17)</f>
        <v>58</v>
      </c>
      <c r="C18" s="13"/>
      <c r="D18" s="13"/>
      <c r="E18" s="13"/>
      <c r="F18" s="14">
        <f>SUM(F6:F17)</f>
        <v>3240.7025000000003</v>
      </c>
      <c r="G18" s="6">
        <f>G5</f>
        <v>356722.08</v>
      </c>
      <c r="H18" s="28" t="s">
        <v>18</v>
      </c>
      <c r="I18" s="10">
        <f>SUM(I6:I17)</f>
        <v>356722.08</v>
      </c>
      <c r="J18" s="11">
        <f>SUM(J6:J17)</f>
        <v>78821.51725448416</v>
      </c>
    </row>
    <row r="19" spans="1:10" ht="12.75">
      <c r="A19" s="15"/>
      <c r="B19" s="15"/>
      <c r="C19" s="15"/>
      <c r="D19" s="15"/>
      <c r="E19" s="15"/>
      <c r="F19" s="16"/>
      <c r="G19" s="17"/>
      <c r="H19" s="18"/>
      <c r="I19" s="15"/>
      <c r="J19" s="15"/>
    </row>
    <row r="20" spans="1:9" ht="12.75">
      <c r="A20" s="15"/>
      <c r="B20" s="15"/>
      <c r="C20" s="15"/>
      <c r="D20" s="15"/>
      <c r="E20" s="15"/>
      <c r="F20" s="29">
        <v>0.25</v>
      </c>
      <c r="G20" s="15">
        <v>2268.12</v>
      </c>
      <c r="H20" s="15" t="s">
        <v>19</v>
      </c>
      <c r="I20" s="15"/>
    </row>
    <row r="21" spans="1:8" ht="12.75">
      <c r="A21" s="15"/>
      <c r="B21" s="15">
        <v>2012</v>
      </c>
      <c r="C21" s="15" t="s">
        <v>14</v>
      </c>
      <c r="D21" s="15"/>
      <c r="E21" s="15"/>
      <c r="F21" s="15"/>
      <c r="G21" s="19">
        <v>358990.2</v>
      </c>
      <c r="H21" s="20"/>
    </row>
    <row r="22" spans="1:9" ht="12.75">
      <c r="A22" s="15" t="s">
        <v>15</v>
      </c>
      <c r="B22" s="21">
        <f>B16+B17</f>
        <v>4</v>
      </c>
      <c r="C22" s="21">
        <v>5</v>
      </c>
      <c r="D22" s="15"/>
      <c r="E22" s="15"/>
      <c r="F22" s="15"/>
      <c r="G22" s="19">
        <f>G21-G20</f>
        <v>356722.08</v>
      </c>
      <c r="H22" s="15"/>
      <c r="I22" s="15"/>
    </row>
    <row r="23" spans="1:8" ht="12.75">
      <c r="A23" t="s">
        <v>16</v>
      </c>
      <c r="B23" s="22">
        <f>B12+B13+B14+B15</f>
        <v>32</v>
      </c>
      <c r="C23" s="22">
        <v>31</v>
      </c>
      <c r="H23" s="23"/>
    </row>
    <row r="24" spans="1:3" ht="12.75">
      <c r="A24" t="s">
        <v>10</v>
      </c>
      <c r="B24" s="22">
        <f>B8+B9+B10+B11</f>
        <v>17</v>
      </c>
      <c r="C24" s="22">
        <v>17</v>
      </c>
    </row>
    <row r="25" spans="1:8" ht="12.75">
      <c r="A25" t="s">
        <v>9</v>
      </c>
      <c r="B25" s="22">
        <f>B6+B7</f>
        <v>5</v>
      </c>
      <c r="C25" s="22">
        <v>5</v>
      </c>
      <c r="H25" s="23"/>
    </row>
    <row r="26" spans="1:4" ht="12.75">
      <c r="A26" s="24" t="s">
        <v>13</v>
      </c>
      <c r="B26" s="25">
        <f>SUM(B22:B25)</f>
        <v>58</v>
      </c>
      <c r="C26" s="25">
        <f>SUM(C22:C25)</f>
        <v>58</v>
      </c>
      <c r="D26" s="26" t="s">
        <v>18</v>
      </c>
    </row>
    <row r="29" ht="12.75">
      <c r="I29" s="2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Ge0020</cp:lastModifiedBy>
  <cp:lastPrinted>2016-05-20T06:13:25Z</cp:lastPrinted>
  <dcterms:created xsi:type="dcterms:W3CDTF">2017-02-20T13:49:43Z</dcterms:created>
  <dcterms:modified xsi:type="dcterms:W3CDTF">2017-02-20T13:49:43Z</dcterms:modified>
  <cp:category/>
  <cp:version/>
  <cp:contentType/>
  <cp:contentStatus/>
</cp:coreProperties>
</file>